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13_ncr:1_{9A6B7D31-ADD8-42D0-9293-9499D1208C76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<sst xmlns="http://schemas.openxmlformats.org/spreadsheetml/2006/main" count="97" uniqueCount="11">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</sst>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9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2" fillId="0" borderId="0" xfId="7" applyNumberFormat="1">
      <alignment horizontal="left" vertical="top" wrapText="1" indent="1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12" fillId="0" borderId="0" xfId="2">
      <alignment horizontal="left" indent="3"/>
    </xf>
    <xf numFmtId="0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666749</xdr:colOff>
      <xdr:row>81</xdr:row>
      <xdr:rowOff>228599</xdr:rowOff>
    </xdr:from>
    <xdr:to>
      <xdr:col>6</xdr:col>
      <xdr:colOff>276224</xdr:colOff>
      <xdr:row>83</xdr:row>
      <xdr:rowOff>428624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3757612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781050</xdr:colOff>
      <xdr:row>67</xdr:row>
      <xdr:rowOff>600075</xdr:rowOff>
    </xdr:from>
    <xdr:to>
      <xdr:col>6</xdr:col>
      <xdr:colOff>266700</xdr:colOff>
      <xdr:row>69</xdr:row>
      <xdr:rowOff>676275</xdr:rowOff>
    </xdr:to>
    <xdr:pic>
      <xdr:nvPicPr>
        <xdr:cNvPr id="10" name="図 9" descr="介護のイラスト「車椅子のおばあさん」">
          <a:extLst>
            <a:ext uri="{FF2B5EF4-FFF2-40B4-BE49-F238E27FC236}">
              <a16:creationId xmlns:a16="http://schemas.microsoft.com/office/drawing/2014/main" id="{DBC7805A-0EC5-8633-7906-7CC06179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14325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1381125</xdr:colOff>
      <xdr:row>53</xdr:row>
      <xdr:rowOff>590550</xdr:rowOff>
    </xdr:from>
    <xdr:to>
      <xdr:col>6</xdr:col>
      <xdr:colOff>1216232</xdr:colOff>
      <xdr:row>55</xdr:row>
      <xdr:rowOff>628649</xdr:rowOff>
    </xdr:to>
    <xdr:pic>
      <xdr:nvPicPr>
        <xdr:cNvPr id="4" name="図 3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00063A2-C6A4-468D-8891-2BB7CD52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490787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1038225</xdr:colOff>
      <xdr:row>82</xdr:row>
      <xdr:rowOff>133350</xdr:rowOff>
    </xdr:from>
    <xdr:ext cx="1621980" cy="1528257"/>
    <xdr:pic>
      <xdr:nvPicPr>
        <xdr:cNvPr id="2" name="図 1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30A59971-8B75-484B-899D-29D043FF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3820477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43" zoomScaleNormal="100" workbookViewId="0">
      <selection activeCell="D50" sqref="D50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32" t="s">
        <v>2</v>
      </c>
      <c r="D1" s="32"/>
      <c r="E1" s="32"/>
      <c r="F1" s="34" t="s">
        <v>5</v>
      </c>
      <c r="G1" s="34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3"/>
      <c r="E13" s="33"/>
      <c r="F13" s="33"/>
      <c r="G13" s="33"/>
      <c r="H13" s="33"/>
    </row>
    <row r="14" spans="1:8" ht="63.75" customHeight="1" x14ac:dyDescent="0.25">
      <c r="B14" s="6"/>
      <c r="C14" s="6"/>
      <c r="D14" s="35"/>
      <c r="E14" s="36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32" t="str">
        <f ca="1">TEXT(DATE(Calendar1Year,Calendar1MonthOption+1,1),"m月")</f>
        <v>2月</v>
      </c>
      <c r="D15" s="32"/>
      <c r="E15" s="32"/>
      <c r="F15" s="34" t="s">
        <v>5</v>
      </c>
      <c r="G15" s="34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1"/>
      <c r="E27" s="31"/>
      <c r="F27" s="31"/>
      <c r="G27" s="31"/>
      <c r="H27" s="31"/>
    </row>
    <row r="28" spans="1:8" ht="63.75" customHeight="1" x14ac:dyDescent="0.25">
      <c r="B28" s="6"/>
      <c r="C28" s="6"/>
      <c r="D28" s="37"/>
      <c r="E28" s="38"/>
      <c r="F28" s="38"/>
      <c r="G28" s="38"/>
      <c r="H28" s="38"/>
    </row>
    <row r="29" spans="1:8" ht="54" customHeight="1" x14ac:dyDescent="0.7">
      <c r="A29" s="2"/>
      <c r="B29" s="22">
        <f ca="1">YEAR(TODAY())</f>
        <v>2025</v>
      </c>
      <c r="C29" s="32" t="str">
        <f ca="1">TEXT(DATE(Calendar2Year,Calendar2MonthOption+1,1),"m月")</f>
        <v>3月</v>
      </c>
      <c r="D29" s="32"/>
      <c r="E29" s="32"/>
      <c r="F29" s="34" t="s">
        <v>5</v>
      </c>
      <c r="G29" s="34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1"/>
      <c r="E41" s="31"/>
      <c r="F41" s="31"/>
      <c r="G41" s="31"/>
      <c r="H41" s="31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32" t="str">
        <f ca="1">TEXT(DATE(Calendar3Year,Calendar3MonthOption+1,1),"m月")</f>
        <v>4月</v>
      </c>
      <c r="D43" s="32"/>
      <c r="E43" s="32"/>
      <c r="F43" s="34"/>
      <c r="G43" s="34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10">
        <f ca="1"/>
        <v>45762</v>
      </c>
      <c r="E49" s="10">
        <f ca="1"/>
        <v>45763</v>
      </c>
      <c r="F49" s="10">
        <f ca="1"/>
        <v>45764</v>
      </c>
      <c r="G49" s="10">
        <f ca="1"/>
        <v>45765</v>
      </c>
      <c r="H49" s="11">
        <f ca="1"/>
        <v>45766</v>
      </c>
    </row>
    <row r="50" spans="1:8" ht="56.25" customHeight="1" x14ac:dyDescent="0.25">
      <c r="B50" s="25"/>
      <c r="C50" s="25"/>
      <c r="D50" s="17" t="s">
        <v>3</v>
      </c>
      <c r="E50" s="17" t="s">
        <v>3</v>
      </c>
      <c r="F50" s="17" t="s">
        <v>7</v>
      </c>
      <c r="G50" s="17" t="s">
        <v>3</v>
      </c>
      <c r="H50" s="17" t="s">
        <v>4</v>
      </c>
    </row>
    <row r="51" spans="1:8" ht="16.5" customHeight="1" x14ac:dyDescent="0.25">
      <c r="B51" s="10">
        <f t="array" aca="1" ref="B51:H51" ca="1">Days+22+DATE(Calendar4Year,Calendar4MonthOption,1)-WEEKDAY(DATE(Calendar4Year,Calendar4MonthOption,1),WeekdayOption)</f>
        <v>45767</v>
      </c>
      <c r="C51" s="10">
        <f ca="1"/>
        <v>45768</v>
      </c>
      <c r="D51" s="10">
        <f ca="1"/>
        <v>45769</v>
      </c>
      <c r="E51" s="10">
        <f ca="1"/>
        <v>45770</v>
      </c>
      <c r="F51" s="10">
        <f ca="1"/>
        <v>45771</v>
      </c>
      <c r="G51" s="10">
        <f ca="1"/>
        <v>45772</v>
      </c>
      <c r="H51" s="11">
        <f ca="1"/>
        <v>45773</v>
      </c>
    </row>
    <row r="52" spans="1:8" ht="56.25" customHeight="1" x14ac:dyDescent="0.25">
      <c r="B52" s="17" t="s">
        <v>7</v>
      </c>
      <c r="C52" s="17" t="s">
        <v>4</v>
      </c>
      <c r="D52" s="17" t="s">
        <v>4</v>
      </c>
      <c r="E52" s="17" t="s">
        <v>7</v>
      </c>
      <c r="F52" s="17" t="s">
        <v>4</v>
      </c>
      <c r="G52" s="17" t="s">
        <v>7</v>
      </c>
      <c r="H52" s="17" t="s">
        <v>4</v>
      </c>
    </row>
    <row r="53" spans="1:8" ht="16.5" customHeight="1" x14ac:dyDescent="0.25">
      <c r="B53" s="10">
        <f t="array" aca="1" ref="B53:H53" ca="1">Days+29+DATE(Calendar4Year,Calendar4MonthOption,1)-WEEKDAY(DATE(Calendar4Year,Calendar4MonthOption,1),WeekdayOption)</f>
        <v>45774</v>
      </c>
      <c r="C53" s="10">
        <f ca="1"/>
        <v>45775</v>
      </c>
      <c r="D53" s="10">
        <f ca="1"/>
        <v>45776</v>
      </c>
      <c r="E53" s="10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17" t="s">
        <v>4</v>
      </c>
      <c r="C54" s="17" t="s">
        <v>7</v>
      </c>
      <c r="D54" s="17" t="s">
        <v>3</v>
      </c>
      <c r="E54" s="17" t="s">
        <v>3</v>
      </c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0"/>
      <c r="E55" s="31"/>
      <c r="F55" s="31"/>
      <c r="G55" s="31"/>
      <c r="H55" s="31"/>
    </row>
    <row r="56" spans="1:8" ht="63.75" customHeight="1" x14ac:dyDescent="0.25">
      <c r="B56" s="6"/>
      <c r="C56" s="6"/>
      <c r="D56" s="37" t="s">
        <v>10</v>
      </c>
      <c r="E56" s="38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32" t="str">
        <f ca="1">TEXT(DATE(Calendar4Year,Calendar4MonthOption+1,1),"m月")</f>
        <v>5月</v>
      </c>
      <c r="D57" s="32"/>
      <c r="E57" s="32"/>
      <c r="F57" s="34"/>
      <c r="G57" s="34"/>
      <c r="H57" s="2"/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0">
        <f ca="1"/>
        <v>45778</v>
      </c>
      <c r="G59" s="10">
        <f ca="1"/>
        <v>45779</v>
      </c>
      <c r="H59" s="11">
        <f ca="1"/>
        <v>45780</v>
      </c>
    </row>
    <row r="60" spans="1:8" ht="56.25" customHeight="1" x14ac:dyDescent="0.25">
      <c r="B60" s="6"/>
      <c r="C60" s="6"/>
      <c r="D60" s="6"/>
      <c r="E60" s="6"/>
      <c r="F60" s="17" t="s">
        <v>3</v>
      </c>
      <c r="G60" s="17" t="s">
        <v>3</v>
      </c>
      <c r="H60" s="17" t="s">
        <v>7</v>
      </c>
    </row>
    <row r="61" spans="1:8" ht="16.5" customHeight="1" x14ac:dyDescent="0.25">
      <c r="B61" s="10">
        <f t="array" aca="1" ref="B61:H61" ca="1">Days+8+DATE(Calendar5Year,Calendar5MonthOption,1)-WEEKDAY(DATE(Calendar5Year,Calendar5MonthOption,1),WeekdayOption)</f>
        <v>45781</v>
      </c>
      <c r="C61" s="10">
        <f ca="1"/>
        <v>45782</v>
      </c>
      <c r="D61" s="10">
        <f ca="1"/>
        <v>45783</v>
      </c>
      <c r="E61" s="10">
        <f ca="1"/>
        <v>45784</v>
      </c>
      <c r="F61" s="10">
        <f ca="1"/>
        <v>45785</v>
      </c>
      <c r="G61" s="10">
        <f ca="1"/>
        <v>45786</v>
      </c>
      <c r="H61" s="11">
        <f ca="1"/>
        <v>45787</v>
      </c>
    </row>
    <row r="62" spans="1:8" ht="56.25" customHeight="1" x14ac:dyDescent="0.25">
      <c r="B62" s="17" t="s">
        <v>4</v>
      </c>
      <c r="C62" s="17" t="s">
        <v>4</v>
      </c>
      <c r="D62" s="17" t="s">
        <v>4</v>
      </c>
      <c r="E62" s="17" t="s">
        <v>7</v>
      </c>
      <c r="F62" s="17" t="s">
        <v>3</v>
      </c>
      <c r="G62" s="17" t="s">
        <v>3</v>
      </c>
      <c r="H62" s="17" t="s">
        <v>4</v>
      </c>
    </row>
    <row r="63" spans="1:8" ht="16.5" customHeight="1" x14ac:dyDescent="0.25">
      <c r="B63" s="10">
        <f t="array" aca="1" ref="B63:H63" ca="1">Days+15+DATE(Calendar5Year,Calendar5MonthOption,1)-WEEKDAY(DATE(Calendar5Year,Calendar5MonthOption,1),WeekdayOption)</f>
        <v>45788</v>
      </c>
      <c r="C63" s="10">
        <f ca="1"/>
        <v>45789</v>
      </c>
      <c r="D63" s="10">
        <f ca="1"/>
        <v>45790</v>
      </c>
      <c r="E63" s="10">
        <f ca="1"/>
        <v>45791</v>
      </c>
      <c r="F63" s="10">
        <f ca="1"/>
        <v>45792</v>
      </c>
      <c r="G63" s="10">
        <f ca="1"/>
        <v>45793</v>
      </c>
      <c r="H63" s="11">
        <f ca="1"/>
        <v>45794</v>
      </c>
    </row>
    <row r="64" spans="1:8" ht="56.25" customHeight="1" x14ac:dyDescent="0.25">
      <c r="B64" s="17" t="s">
        <v>7</v>
      </c>
      <c r="C64" s="17" t="s">
        <v>4</v>
      </c>
      <c r="D64" s="17" t="s">
        <v>3</v>
      </c>
      <c r="E64" s="17" t="s">
        <v>3</v>
      </c>
      <c r="F64" s="17" t="s">
        <v>3</v>
      </c>
      <c r="G64" s="17" t="s">
        <v>3</v>
      </c>
      <c r="H64" s="17" t="s">
        <v>7</v>
      </c>
    </row>
    <row r="65" spans="1:8" ht="16.5" customHeight="1" x14ac:dyDescent="0.25">
      <c r="B65" s="10">
        <f t="array" aca="1" ref="B65:H65" ca="1">Days+22+DATE(Calendar5Year,Calendar5MonthOption,1)-WEEKDAY(DATE(Calendar5Year,Calendar5MonthOption,1),WeekdayOption)</f>
        <v>45795</v>
      </c>
      <c r="C65" s="10">
        <f ca="1"/>
        <v>45796</v>
      </c>
      <c r="D65" s="10">
        <f ca="1"/>
        <v>45797</v>
      </c>
      <c r="E65" s="10">
        <f ca="1"/>
        <v>45798</v>
      </c>
      <c r="F65" s="10">
        <f ca="1"/>
        <v>45799</v>
      </c>
      <c r="G65" s="10">
        <f ca="1"/>
        <v>45800</v>
      </c>
      <c r="H65" s="11">
        <f ca="1"/>
        <v>45801</v>
      </c>
    </row>
    <row r="66" spans="1:8" ht="56.25" customHeight="1" x14ac:dyDescent="0.25">
      <c r="B66" s="17" t="s">
        <v>7</v>
      </c>
      <c r="C66" s="17" t="s">
        <v>7</v>
      </c>
      <c r="D66" s="17" t="s">
        <v>3</v>
      </c>
      <c r="E66" s="17" t="s">
        <v>3</v>
      </c>
      <c r="F66" s="17" t="s">
        <v>7</v>
      </c>
      <c r="G66" s="17" t="s">
        <v>7</v>
      </c>
      <c r="H66" s="17" t="s">
        <v>4</v>
      </c>
    </row>
    <row r="67" spans="1:8" ht="16.5" customHeight="1" x14ac:dyDescent="0.25">
      <c r="B67" s="10">
        <f t="array" aca="1" ref="B67:H67" ca="1">Days+29+DATE(Calendar5Year,Calendar5MonthOption,1)-WEEKDAY(DATE(Calendar5Year,Calendar5MonthOption,1),WeekdayOption)</f>
        <v>45802</v>
      </c>
      <c r="C67" s="10">
        <f ca="1"/>
        <v>45803</v>
      </c>
      <c r="D67" s="10">
        <f ca="1"/>
        <v>45804</v>
      </c>
      <c r="E67" s="10">
        <f ca="1"/>
        <v>45805</v>
      </c>
      <c r="F67" s="10">
        <f ca="1"/>
        <v>45806</v>
      </c>
      <c r="G67" s="10">
        <f ca="1"/>
        <v>45807</v>
      </c>
      <c r="H67" s="11">
        <f ca="1"/>
        <v>45808</v>
      </c>
    </row>
    <row r="68" spans="1:8" ht="57" customHeight="1" x14ac:dyDescent="0.25">
      <c r="B68" s="17" t="s">
        <v>4</v>
      </c>
      <c r="C68" s="17" t="s">
        <v>7</v>
      </c>
      <c r="D68" s="17" t="s">
        <v>3</v>
      </c>
      <c r="E68" s="17" t="s">
        <v>3</v>
      </c>
      <c r="F68" s="17" t="s">
        <v>3</v>
      </c>
      <c r="G68" s="17" t="s">
        <v>3</v>
      </c>
      <c r="H68" s="17" t="s">
        <v>7</v>
      </c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0"/>
      <c r="E69" s="31"/>
      <c r="F69" s="31"/>
      <c r="G69" s="31"/>
      <c r="H69" s="31"/>
    </row>
    <row r="70" spans="1:8" ht="63.75" customHeight="1" x14ac:dyDescent="0.25">
      <c r="B70" s="6"/>
      <c r="C70" s="6"/>
      <c r="D70" s="29" t="s">
        <v>9</v>
      </c>
      <c r="E70" s="29"/>
      <c r="F70" s="29"/>
      <c r="G70" s="29"/>
      <c r="H70" s="29"/>
    </row>
    <row r="71" spans="1:8" ht="54" customHeight="1" x14ac:dyDescent="0.7">
      <c r="A71" s="2"/>
      <c r="B71" s="1">
        <f ca="1">YEAR(DATE(Calendar5Year,Calendar5MonthOption+1,1))</f>
        <v>2025</v>
      </c>
      <c r="C71" s="32" t="str">
        <f ca="1">TEXT(DATE(Calendar5Year,Calendar5MonthOption+1,1),"m月")</f>
        <v>6月</v>
      </c>
      <c r="D71" s="32"/>
      <c r="E71" s="32"/>
      <c r="H71" s="2"/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0">
        <f t="array" aca="1" ref="B73:H73" ca="1">Days+1+DATE(Calendar6Year,Calendar6MonthOption,1)-WEEKDAY(DATE(Calendar6Year,Calendar6MonthOption,1),WeekdayOption)</f>
        <v>45809</v>
      </c>
      <c r="C73" s="10">
        <f ca="1"/>
        <v>45810</v>
      </c>
      <c r="D73" s="10">
        <f ca="1"/>
        <v>45811</v>
      </c>
      <c r="E73" s="10">
        <f ca="1"/>
        <v>45812</v>
      </c>
      <c r="F73" s="10">
        <f ca="1"/>
        <v>45813</v>
      </c>
      <c r="G73" s="10">
        <f ca="1"/>
        <v>45814</v>
      </c>
      <c r="H73" s="11">
        <f ca="1"/>
        <v>45815</v>
      </c>
    </row>
    <row r="74" spans="1:8" ht="56.25" customHeight="1" x14ac:dyDescent="0.25">
      <c r="B74" s="17" t="s">
        <v>3</v>
      </c>
      <c r="C74" s="17" t="s">
        <v>3</v>
      </c>
      <c r="D74" s="17" t="s">
        <v>3</v>
      </c>
      <c r="E74" s="17" t="s">
        <v>3</v>
      </c>
      <c r="F74" s="17" t="s">
        <v>3</v>
      </c>
      <c r="G74" s="17" t="s">
        <v>3</v>
      </c>
      <c r="H74" s="17" t="s">
        <v>4</v>
      </c>
    </row>
    <row r="75" spans="1:8" ht="16.5" customHeight="1" x14ac:dyDescent="0.25">
      <c r="B75" s="10">
        <f t="array" aca="1" ref="B75:H75" ca="1">Days+8+DATE(Calendar6Year,Calendar6MonthOption,1)-WEEKDAY(DATE(Calendar6Year,Calendar6MonthOption,1),WeekdayOption)</f>
        <v>45816</v>
      </c>
      <c r="C75" s="10">
        <f ca="1"/>
        <v>45817</v>
      </c>
      <c r="D75" s="10">
        <f ca="1"/>
        <v>45818</v>
      </c>
      <c r="E75" s="10">
        <f ca="1"/>
        <v>45819</v>
      </c>
      <c r="F75" s="10">
        <f ca="1"/>
        <v>45820</v>
      </c>
      <c r="G75" s="10">
        <f ca="1"/>
        <v>45821</v>
      </c>
      <c r="H75" s="11">
        <f ca="1"/>
        <v>45822</v>
      </c>
    </row>
    <row r="76" spans="1:8" ht="56.25" customHeight="1" x14ac:dyDescent="0.25">
      <c r="B76" s="17" t="s">
        <v>4</v>
      </c>
      <c r="C76" s="17" t="s">
        <v>4</v>
      </c>
      <c r="D76" s="17" t="s">
        <v>3</v>
      </c>
      <c r="E76" s="17" t="s">
        <v>3</v>
      </c>
      <c r="F76" s="17" t="s">
        <v>3</v>
      </c>
      <c r="G76" s="17" t="s">
        <v>3</v>
      </c>
      <c r="H76" s="17" t="s">
        <v>7</v>
      </c>
    </row>
    <row r="77" spans="1:8" ht="16.5" customHeight="1" x14ac:dyDescent="0.25">
      <c r="B77" s="10">
        <f t="array" aca="1" ref="B77:H77" ca="1">Days+15+DATE(Calendar6Year,Calendar6MonthOption,1)-WEEKDAY(DATE(Calendar6Year,Calendar6MonthOption,1),WeekdayOption)</f>
        <v>45823</v>
      </c>
      <c r="C77" s="10">
        <f ca="1"/>
        <v>45824</v>
      </c>
      <c r="D77" s="10">
        <f ca="1"/>
        <v>45825</v>
      </c>
      <c r="E77" s="10">
        <f ca="1"/>
        <v>45826</v>
      </c>
      <c r="F77" s="10">
        <f ca="1"/>
        <v>45827</v>
      </c>
      <c r="G77" s="10">
        <f ca="1"/>
        <v>45828</v>
      </c>
      <c r="H77" s="11">
        <f ca="1"/>
        <v>45829</v>
      </c>
    </row>
    <row r="78" spans="1:8" ht="56.25" customHeight="1" x14ac:dyDescent="0.25">
      <c r="B78" s="17" t="s">
        <v>3</v>
      </c>
      <c r="C78" s="17" t="s">
        <v>4</v>
      </c>
      <c r="D78" s="17" t="s">
        <v>7</v>
      </c>
      <c r="E78" s="17" t="s">
        <v>7</v>
      </c>
      <c r="F78" s="17" t="s">
        <v>7</v>
      </c>
      <c r="G78" s="17" t="s">
        <v>3</v>
      </c>
      <c r="H78" s="17" t="s">
        <v>4</v>
      </c>
    </row>
    <row r="79" spans="1:8" ht="16.5" customHeight="1" x14ac:dyDescent="0.25">
      <c r="B79" s="10">
        <f t="array" aca="1" ref="B79:H79" ca="1">Days+22+DATE(Calendar6Year,Calendar6MonthOption,1)-WEEKDAY(DATE(Calendar6Year,Calendar6MonthOption,1),WeekdayOption)</f>
        <v>45830</v>
      </c>
      <c r="C79" s="10">
        <f ca="1"/>
        <v>45831</v>
      </c>
      <c r="D79" s="10">
        <f ca="1"/>
        <v>45832</v>
      </c>
      <c r="E79" s="10">
        <f ca="1"/>
        <v>45833</v>
      </c>
      <c r="F79" s="10">
        <f ca="1"/>
        <v>45834</v>
      </c>
      <c r="G79" s="10">
        <f ca="1"/>
        <v>45835</v>
      </c>
      <c r="H79" s="11">
        <f ca="1"/>
        <v>45836</v>
      </c>
    </row>
    <row r="80" spans="1:8" ht="56.25" customHeight="1" x14ac:dyDescent="0.25">
      <c r="B80" s="17" t="s">
        <v>7</v>
      </c>
      <c r="C80" s="17" t="s">
        <v>7</v>
      </c>
      <c r="D80" s="17" t="s">
        <v>7</v>
      </c>
      <c r="E80" s="17" t="s">
        <v>3</v>
      </c>
      <c r="F80" s="17" t="s">
        <v>3</v>
      </c>
      <c r="G80" s="17" t="s">
        <v>3</v>
      </c>
      <c r="H80" s="17" t="s">
        <v>7</v>
      </c>
    </row>
    <row r="81" spans="1:8" ht="16.5" customHeight="1" x14ac:dyDescent="0.25">
      <c r="B81" s="10">
        <f t="array" aca="1" ref="B81:H81" ca="1">Days+29+DATE(Calendar6Year,Calendar6MonthOption,1)-WEEKDAY(DATE(Calendar6Year,Calendar6MonthOption,1),WeekdayOption)</f>
        <v>45837</v>
      </c>
      <c r="C81" s="10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17" t="s">
        <v>3</v>
      </c>
      <c r="C82" s="17" t="s">
        <v>3</v>
      </c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0" t="s">
        <v>0</v>
      </c>
      <c r="E83" s="31"/>
      <c r="F83" s="31"/>
      <c r="G83" s="31"/>
      <c r="H83" s="31"/>
    </row>
    <row r="84" spans="1:8" ht="63.75" customHeight="1" x14ac:dyDescent="0.25">
      <c r="B84" s="6"/>
      <c r="C84" s="6"/>
      <c r="D84" s="29" t="s">
        <v>9</v>
      </c>
      <c r="E84" s="29"/>
      <c r="F84" s="29"/>
      <c r="G84" s="29"/>
      <c r="H84" s="29"/>
    </row>
    <row r="85" spans="1:8" ht="54" customHeight="1" x14ac:dyDescent="0.7">
      <c r="A85" s="2"/>
      <c r="B85" s="1">
        <f ca="1">YEAR(DATE(Calendar6Year,Calendar6MonthOption+1,1))</f>
        <v>2025</v>
      </c>
      <c r="C85" s="32" t="str">
        <f ca="1">TEXT(DATE(Calendar6Year,Calendar6MonthOption+1,1),"m月")</f>
        <v>7月</v>
      </c>
      <c r="D85" s="32"/>
      <c r="E85" s="32"/>
      <c r="F85" s="34" t="s">
        <v>8</v>
      </c>
      <c r="G85" s="34"/>
      <c r="H85" s="2"/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0">
        <f ca="1"/>
        <v>45839</v>
      </c>
      <c r="E87" s="10">
        <f ca="1"/>
        <v>45840</v>
      </c>
      <c r="F87" s="10">
        <f ca="1"/>
        <v>45841</v>
      </c>
      <c r="G87" s="10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6"/>
      <c r="E88" s="6"/>
      <c r="F88" s="6"/>
      <c r="G88" s="6"/>
      <c r="H88" s="7"/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6"/>
      <c r="C90" s="6"/>
      <c r="D90" s="6"/>
      <c r="E90" s="6"/>
      <c r="F90" s="6"/>
      <c r="G90" s="6"/>
      <c r="H90" s="7"/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6"/>
      <c r="C92" s="6"/>
      <c r="D92" s="6"/>
      <c r="E92" s="6"/>
      <c r="F92" s="6"/>
      <c r="G92" s="6"/>
      <c r="H92" s="7"/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6"/>
      <c r="C94" s="6"/>
      <c r="D94" s="6"/>
      <c r="E94" s="6"/>
      <c r="F94" s="6"/>
      <c r="G94" s="6"/>
      <c r="H94" s="7"/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6"/>
      <c r="C96" s="6"/>
      <c r="D96" s="6"/>
      <c r="E96" s="6"/>
      <c r="F96" s="6"/>
      <c r="G96" s="6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0" t="s">
        <v>0</v>
      </c>
      <c r="E97" s="31"/>
      <c r="F97" s="31"/>
      <c r="G97" s="31"/>
      <c r="H97" s="31"/>
    </row>
    <row r="98" spans="1:8" ht="63.75" customHeight="1" x14ac:dyDescent="0.25">
      <c r="B98" s="6"/>
      <c r="C98" s="6"/>
      <c r="D98" s="29"/>
      <c r="E98" s="29"/>
      <c r="F98" s="29"/>
      <c r="G98" s="29"/>
      <c r="H98" s="29"/>
    </row>
    <row r="99" spans="1:8" ht="54" customHeight="1" x14ac:dyDescent="0.7">
      <c r="A99" s="2"/>
      <c r="B99" s="1">
        <f ca="1">YEAR(DATE(Calendar7Year,Calendar7MonthOption+1,1))</f>
        <v>2025</v>
      </c>
      <c r="C99" s="32" t="str">
        <f ca="1">TEXT(DATE(Calendar7Year,Calendar7MonthOption+1,1),"m月")</f>
        <v>8月</v>
      </c>
      <c r="D99" s="32"/>
      <c r="E99" s="32"/>
      <c r="F99" s="5"/>
      <c r="G99" s="5"/>
      <c r="H99" s="2"/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6"/>
      <c r="H102" s="7"/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6"/>
      <c r="C104" s="6"/>
      <c r="D104" s="6"/>
      <c r="E104" s="6"/>
      <c r="F104" s="6"/>
      <c r="G104" s="6"/>
      <c r="H104" s="7"/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6"/>
      <c r="C106" s="6"/>
      <c r="D106" s="6"/>
      <c r="E106" s="6"/>
      <c r="F106" s="6"/>
      <c r="G106" s="6"/>
      <c r="H106" s="7"/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6"/>
      <c r="C108" s="6"/>
      <c r="D108" s="6"/>
      <c r="E108" s="6"/>
      <c r="F108" s="6"/>
      <c r="G108" s="6"/>
      <c r="H108" s="7"/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6"/>
      <c r="C110" s="6"/>
      <c r="D110" s="6"/>
      <c r="E110" s="6"/>
      <c r="F110" s="6"/>
      <c r="G110" s="6"/>
      <c r="H110" s="8"/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0" t="s">
        <v>0</v>
      </c>
      <c r="E111" s="31"/>
      <c r="F111" s="31"/>
      <c r="G111" s="31"/>
      <c r="H111" s="31"/>
    </row>
    <row r="112" spans="1:8" ht="63.75" customHeight="1" x14ac:dyDescent="0.25">
      <c r="B112" s="6"/>
      <c r="C112" s="6"/>
      <c r="D112" s="29"/>
      <c r="E112" s="29"/>
      <c r="F112" s="29"/>
      <c r="G112" s="29"/>
      <c r="H112" s="29"/>
    </row>
    <row r="113" spans="1:8" ht="54" customHeight="1" x14ac:dyDescent="0.7">
      <c r="A113" s="2"/>
      <c r="B113" s="1">
        <f ca="1">YEAR(DATE(Calendar8Year,Calendar8MonthOption+1,1))</f>
        <v>2025</v>
      </c>
      <c r="C113" s="32" t="str">
        <f ca="1">TEXT(DATE(Calendar8Year,Calendar8MonthOption+1,1),"m月")</f>
        <v>9月</v>
      </c>
      <c r="D113" s="32"/>
      <c r="E113" s="32"/>
      <c r="F113" s="5"/>
      <c r="G113" s="5"/>
      <c r="H113" s="2"/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6"/>
      <c r="D116" s="6"/>
      <c r="E116" s="6"/>
      <c r="F116" s="6"/>
      <c r="G116" s="6"/>
      <c r="H116" s="7"/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6"/>
      <c r="C118" s="6"/>
      <c r="D118" s="6"/>
      <c r="E118" s="6"/>
      <c r="F118" s="6"/>
      <c r="G118" s="6"/>
      <c r="H118" s="7"/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6"/>
      <c r="C120" s="6"/>
      <c r="D120" s="6"/>
      <c r="E120" s="6"/>
      <c r="F120" s="6"/>
      <c r="G120" s="6"/>
      <c r="H120" s="7"/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6"/>
      <c r="C122" s="6"/>
      <c r="D122" s="6"/>
      <c r="E122" s="6"/>
      <c r="F122" s="6"/>
      <c r="G122" s="6"/>
      <c r="H122" s="7"/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6"/>
      <c r="C124" s="6"/>
      <c r="D124" s="6"/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0" t="s">
        <v>0</v>
      </c>
      <c r="E125" s="31"/>
      <c r="F125" s="31"/>
      <c r="G125" s="31"/>
      <c r="H125" s="31"/>
    </row>
    <row r="126" spans="1:8" ht="63.75" customHeight="1" x14ac:dyDescent="0.25">
      <c r="B126" s="6"/>
      <c r="C126" s="6"/>
      <c r="D126" s="29"/>
      <c r="E126" s="29"/>
      <c r="F126" s="29"/>
      <c r="G126" s="29"/>
      <c r="H126" s="29"/>
    </row>
    <row r="127" spans="1:8" ht="54" customHeight="1" x14ac:dyDescent="0.7">
      <c r="A127" s="2"/>
      <c r="B127" s="1">
        <f ca="1">YEAR(DATE(Calendar9Year,Calendar9MonthOption+1,1))</f>
        <v>2025</v>
      </c>
      <c r="C127" s="32" t="str">
        <f ca="1">TEXT(DATE(Calendar9Year,Calendar9MonthOption+1,1),"m月")</f>
        <v>10月</v>
      </c>
      <c r="D127" s="32"/>
      <c r="E127" s="32"/>
      <c r="F127" s="5"/>
      <c r="G127" s="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0" t="s">
        <v>0</v>
      </c>
      <c r="E139" s="31"/>
      <c r="F139" s="31"/>
      <c r="G139" s="31"/>
      <c r="H139" s="31"/>
    </row>
    <row r="140" spans="2:8" ht="63.75" customHeight="1" x14ac:dyDescent="0.25">
      <c r="B140" s="6"/>
      <c r="C140" s="6"/>
      <c r="D140" s="29"/>
      <c r="E140" s="29"/>
      <c r="F140" s="29"/>
      <c r="G140" s="29"/>
      <c r="H140" s="29"/>
    </row>
    <row r="141" spans="2:8" ht="54" customHeight="1" x14ac:dyDescent="0.7">
      <c r="B141" s="1">
        <f ca="1">YEAR(DATE(Calendar10Year,Calendar10MonthOption+1,1))</f>
        <v>2025</v>
      </c>
      <c r="C141" s="32" t="str">
        <f ca="1">TEXT(DATE(Calendar10Year,Calendar10MonthOption+1,1),"m月")</f>
        <v>11月</v>
      </c>
      <c r="D141" s="32"/>
      <c r="E141" s="32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0" t="s">
        <v>0</v>
      </c>
      <c r="E153" s="31"/>
      <c r="F153" s="31"/>
      <c r="G153" s="31"/>
      <c r="H153" s="31"/>
    </row>
    <row r="154" spans="2:8" ht="63.75" customHeight="1" x14ac:dyDescent="0.25">
      <c r="B154" s="6"/>
      <c r="C154" s="6"/>
      <c r="D154" s="29"/>
      <c r="E154" s="29"/>
      <c r="F154" s="29"/>
      <c r="G154" s="29"/>
      <c r="H154" s="29"/>
    </row>
    <row r="155" spans="2:8" ht="54" customHeight="1" x14ac:dyDescent="0.7">
      <c r="B155" s="1">
        <f ca="1">YEAR(DATE(Calendar11Year,Calendar11MonthOption+1,1))</f>
        <v>2025</v>
      </c>
      <c r="C155" s="32" t="str">
        <f ca="1">TEXT(DATE(Calendar11Year,Calendar11MonthOption+1,1),"m月")</f>
        <v>12月</v>
      </c>
      <c r="D155" s="32"/>
      <c r="E155" s="32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0" t="s">
        <v>0</v>
      </c>
      <c r="E167" s="31"/>
      <c r="F167" s="31"/>
      <c r="G167" s="31"/>
      <c r="H167" s="31"/>
    </row>
    <row r="168" spans="2:8" ht="63.75" customHeight="1" x14ac:dyDescent="0.25">
      <c r="B168" s="6"/>
      <c r="C168" s="6"/>
      <c r="D168" s="29"/>
      <c r="E168" s="29"/>
      <c r="F168" s="29"/>
      <c r="G168" s="29"/>
      <c r="H168" s="29"/>
    </row>
  </sheetData>
  <mergeCells count="41"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  <mergeCell ref="D153:H153"/>
    <mergeCell ref="D13:H13"/>
    <mergeCell ref="D70:H70"/>
    <mergeCell ref="D55:H55"/>
    <mergeCell ref="D69:H69"/>
    <mergeCell ref="D27:H27"/>
    <mergeCell ref="D41:H41"/>
    <mergeCell ref="C57:E57"/>
    <mergeCell ref="C71:E71"/>
    <mergeCell ref="C85:E85"/>
    <mergeCell ref="C99:E99"/>
    <mergeCell ref="F43:G43"/>
    <mergeCell ref="F85:G85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disablePrompts="1"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2025-04-14T05:42:16Z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